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2020/2020-2-BAB213 - Accounting For Decision Making/Week 06/"/>
    </mc:Choice>
  </mc:AlternateContent>
  <xr:revisionPtr revIDLastSave="0" documentId="13_ncr:1_{A2B26E36-2D3A-0840-8FCD-3E9A9BCE5BAC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10" r:id="rId2"/>
    <sheet name="Activity 3" sheetId="13" r:id="rId3"/>
    <sheet name="Activity 4" sheetId="17" r:id="rId4"/>
    <sheet name="Activity 5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6" l="1"/>
  <c r="C31" i="16" l="1"/>
  <c r="C27" i="16"/>
  <c r="C33" i="16" s="1"/>
  <c r="C25" i="16"/>
  <c r="C15" i="17" l="1"/>
  <c r="B28" i="13" l="1"/>
  <c r="C28" i="13"/>
  <c r="E25" i="18" l="1"/>
  <c r="E21" i="18" l="1"/>
  <c r="C32" i="17" l="1"/>
  <c r="C26" i="17" l="1"/>
  <c r="C28" i="17" s="1"/>
  <c r="C20" i="17" l="1"/>
  <c r="C22" i="17" l="1"/>
</calcChain>
</file>

<file path=xl/sharedStrings.xml><?xml version="1.0" encoding="utf-8"?>
<sst xmlns="http://schemas.openxmlformats.org/spreadsheetml/2006/main" count="166" uniqueCount="95">
  <si>
    <t>Post Ref</t>
  </si>
  <si>
    <t>GENERAL JOURNAL</t>
  </si>
  <si>
    <t>Debit</t>
  </si>
  <si>
    <t>Credit</t>
  </si>
  <si>
    <t>Date</t>
  </si>
  <si>
    <t>Account</t>
  </si>
  <si>
    <t>TRIAL BALANCE</t>
  </si>
  <si>
    <t>BALANCE SHEET</t>
  </si>
  <si>
    <t>Total Assets</t>
  </si>
  <si>
    <t>Total Liabilities</t>
  </si>
  <si>
    <t>Owner's Equity</t>
  </si>
  <si>
    <t>Total Equity</t>
  </si>
  <si>
    <t>Net Profit (Loss)</t>
  </si>
  <si>
    <t>PROFIT &amp; LOSS STATEMENT</t>
  </si>
  <si>
    <t>Revenues</t>
  </si>
  <si>
    <t>Gross Profit</t>
  </si>
  <si>
    <t>Expenses</t>
  </si>
  <si>
    <t>Total Expenses</t>
  </si>
  <si>
    <t>Current Assets</t>
  </si>
  <si>
    <t>Total Current Assets</t>
  </si>
  <si>
    <t>Non-Current Assets</t>
  </si>
  <si>
    <t>Total Non-Current Assets</t>
  </si>
  <si>
    <t>Current Liabilities</t>
  </si>
  <si>
    <t>Total Current Liabilities</t>
  </si>
  <si>
    <t>Activity 4</t>
  </si>
  <si>
    <t>Activity 1</t>
  </si>
  <si>
    <t>Activity 2</t>
  </si>
  <si>
    <t>Activity 3</t>
  </si>
  <si>
    <t>Activity 5</t>
  </si>
  <si>
    <t>Create the Trial Balance for the period (i.e., considering Activities 1 &amp; 2):</t>
  </si>
  <si>
    <t>Create the Balance Sheet for the period (i.e., considering Activities 1 &amp; 2):</t>
  </si>
  <si>
    <t>Create the Profit &amp; Loss Statement for the period (i.e., considering Activities 1 &amp; 2):</t>
  </si>
  <si>
    <t>March, 2020</t>
  </si>
  <si>
    <t>3-Mar</t>
  </si>
  <si>
    <t>5-Mar</t>
  </si>
  <si>
    <t>7-Mar</t>
  </si>
  <si>
    <t>8-Mar</t>
  </si>
  <si>
    <t>11-Mar</t>
  </si>
  <si>
    <t>Cash at Bank</t>
  </si>
  <si>
    <t>Accounts Payable</t>
  </si>
  <si>
    <t>Accounts Receivable</t>
  </si>
  <si>
    <t>CHAPTER 6</t>
  </si>
  <si>
    <t>Inventory &amp; Depreciation</t>
  </si>
  <si>
    <t>Webhaus Audio Innovations</t>
  </si>
  <si>
    <r>
      <t xml:space="preserve">Consider the following transactions for </t>
    </r>
    <r>
      <rPr>
        <i/>
        <sz val="12"/>
        <color rgb="FF444444"/>
        <rFont val="Georgia"/>
        <family val="1"/>
      </rPr>
      <t>Webhaus Audio Innovations</t>
    </r>
    <r>
      <rPr>
        <sz val="12"/>
        <color rgb="FF444444"/>
        <rFont val="Georgia"/>
        <family val="1"/>
      </rPr>
      <t>. Using the perpetual inventory system, create the GJ for the month of March 2020:</t>
    </r>
  </si>
  <si>
    <t>The business sells 3 MIDI controllers for $500 each</t>
  </si>
  <si>
    <t>The business returns 1 MIDI controller to the supplier</t>
  </si>
  <si>
    <t>A customer returns 1 MIDI controller to the business</t>
  </si>
  <si>
    <t>The business imports 7 MIDI controllers for $250 each to be sold</t>
  </si>
  <si>
    <t>The business pays $200 in shipping costs</t>
  </si>
  <si>
    <t>The business receieves $20,000 in cash for engineering services</t>
  </si>
  <si>
    <t>Engineering Services</t>
  </si>
  <si>
    <t>Inventory</t>
  </si>
  <si>
    <t>Sales Revenues</t>
  </si>
  <si>
    <t>Purchases</t>
  </si>
  <si>
    <t>Purchases Returns</t>
  </si>
  <si>
    <t>Freight Inwards</t>
  </si>
  <si>
    <t>As at 30 June 2020</t>
  </si>
  <si>
    <r>
      <t xml:space="preserve">Consider the following transactions for </t>
    </r>
    <r>
      <rPr>
        <i/>
        <sz val="12"/>
        <color rgb="FF444444"/>
        <rFont val="Georgia"/>
        <family val="1"/>
      </rPr>
      <t>Webhaus Audio Innovations</t>
    </r>
    <r>
      <rPr>
        <sz val="12"/>
        <color rgb="FF444444"/>
        <rFont val="Georgia"/>
        <family val="1"/>
      </rPr>
      <t>. Using the perpetual inventory system, create the GJ for the month of June 2020:</t>
    </r>
  </si>
  <si>
    <t>16-Jun</t>
  </si>
  <si>
    <t>18-Jun</t>
  </si>
  <si>
    <t>22-Jun</t>
  </si>
  <si>
    <t>24-Jun</t>
  </si>
  <si>
    <t>25-Jun</t>
  </si>
  <si>
    <t>June, 2020</t>
  </si>
  <si>
    <t>3-Jun</t>
  </si>
  <si>
    <t>A mixing desk with an expected useful life of 6.67 years is purchased for the in-house studio at a cost of $15,000</t>
  </si>
  <si>
    <t>Depreciation expenses are recognised for the mixing desk purchased 90 days ago using the prime cost method</t>
  </si>
  <si>
    <r>
      <t xml:space="preserve">The business imports 12 MIDI controllers on account for $250 each from </t>
    </r>
    <r>
      <rPr>
        <i/>
        <sz val="12"/>
        <color rgb="FF444444"/>
        <rFont val="Georgia"/>
        <family val="1"/>
      </rPr>
      <t>Universal AV Exports</t>
    </r>
  </si>
  <si>
    <r>
      <t xml:space="preserve">The business makes a payment of $2,750 on the invoice issued by </t>
    </r>
    <r>
      <rPr>
        <i/>
        <sz val="12"/>
        <color rgb="FF444444"/>
        <rFont val="Georgia"/>
        <family val="1"/>
      </rPr>
      <t>Universal AV Exports</t>
    </r>
    <r>
      <rPr>
        <sz val="12"/>
        <color rgb="FF444444"/>
        <rFont val="Georgia"/>
        <family val="1"/>
      </rPr>
      <t>. A pay-on-time discount of $250 was received</t>
    </r>
  </si>
  <si>
    <r>
      <t xml:space="preserve">The business sells 7 MIDI controllers on account for $3,500 to </t>
    </r>
    <r>
      <rPr>
        <i/>
        <sz val="12"/>
        <color rgb="FF444444"/>
        <rFont val="Georgia"/>
        <family val="1"/>
      </rPr>
      <t>Sonic Outpost</t>
    </r>
  </si>
  <si>
    <r>
      <rPr>
        <i/>
        <sz val="12"/>
        <color rgb="FF444444"/>
        <rFont val="Georgia"/>
        <family val="1"/>
      </rPr>
      <t>Sonic Outpost</t>
    </r>
    <r>
      <rPr>
        <sz val="12"/>
        <color rgb="FF444444"/>
        <rFont val="Georgia"/>
        <family val="1"/>
      </rPr>
      <t xml:space="preserve"> makes a payment of $3,000 on the invoice issued by the business. A pay-on-time discount of $500 was allowed</t>
    </r>
  </si>
  <si>
    <t>A staff member accidentally drops and breaks one of the MIDI controllers</t>
  </si>
  <si>
    <t>Depreciation Expenses - Mixing Desk</t>
  </si>
  <si>
    <t>Accumulated Depreciation - Mixing Desk</t>
  </si>
  <si>
    <t>Accounts Payable - Universal AV Exports</t>
  </si>
  <si>
    <t>The business sells the mixing desk for $14,750</t>
  </si>
  <si>
    <t>Profit on sale of Asset</t>
  </si>
  <si>
    <t>Mixing Desk at Cost</t>
  </si>
  <si>
    <t>Accounts Receivable - Sonic Outpost</t>
  </si>
  <si>
    <t>Inventory Adjustments</t>
  </si>
  <si>
    <t>Discounts Allowed</t>
  </si>
  <si>
    <t>Discounts Received</t>
  </si>
  <si>
    <t>For March-June, 2020</t>
  </si>
  <si>
    <t>Less Sales Returns</t>
  </si>
  <si>
    <t>Total Income</t>
  </si>
  <si>
    <t>Less Cost of Goods Sold (COGS)</t>
  </si>
  <si>
    <t>Less Purchases Returns</t>
  </si>
  <si>
    <t>Add Inventory Adjustments</t>
  </si>
  <si>
    <t>Total Cost of Goods Sold (COGS)</t>
  </si>
  <si>
    <t>Sales Returns</t>
  </si>
  <si>
    <t>Less Discounts Allowed</t>
  </si>
  <si>
    <t>Less Discounts Received</t>
  </si>
  <si>
    <t>Add Frieght Inwards</t>
  </si>
  <si>
    <t>Add Profit on sale of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</si>
</sst>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D13A1E"/>
      <name val="Georgia"/>
      <family val="1"/>
    </font>
    <font>
      <sz val="12"/>
      <color rgb="FFF3AC3B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sz val="12"/>
      <color rgb="FF8D39B6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E7E5E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ck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 style="thin">
        <color rgb="FF979797"/>
      </right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medium">
        <color rgb="FF979797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indent="3"/>
    </xf>
    <xf numFmtId="0" fontId="6" fillId="3" borderId="1" xfId="0" applyFont="1" applyFill="1" applyBorder="1" applyAlignment="1">
      <alignment horizontal="left"/>
    </xf>
    <xf numFmtId="7" fontId="8" fillId="0" borderId="1" xfId="0" applyNumberFormat="1" applyFont="1" applyBorder="1" applyAlignment="1">
      <alignment horizontal="left"/>
    </xf>
    <xf numFmtId="7" fontId="8" fillId="0" borderId="9" xfId="0" applyNumberFormat="1" applyFont="1" applyBorder="1" applyAlignment="1">
      <alignment horizontal="left"/>
    </xf>
    <xf numFmtId="7" fontId="8" fillId="0" borderId="11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7" fontId="8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3"/>
    </xf>
    <xf numFmtId="7" fontId="2" fillId="0" borderId="1" xfId="0" applyNumberFormat="1" applyFont="1" applyBorder="1" applyAlignment="1">
      <alignment horizontal="left"/>
    </xf>
    <xf numFmtId="7" fontId="2" fillId="0" borderId="9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7" fontId="2" fillId="0" borderId="1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7" fontId="3" fillId="0" borderId="1" xfId="0" applyNumberFormat="1" applyFont="1" applyBorder="1" applyAlignment="1">
      <alignment horizontal="left"/>
    </xf>
    <xf numFmtId="0" fontId="3" fillId="0" borderId="9" xfId="0" applyFont="1" applyBorder="1" applyAlignment="1">
      <alignment horizontal="left" indent="3"/>
    </xf>
    <xf numFmtId="7" fontId="3" fillId="0" borderId="9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7" fontId="3" fillId="0" borderId="1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3"/>
    </xf>
    <xf numFmtId="7" fontId="4" fillId="0" borderId="9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7" fontId="4" fillId="0" borderId="1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7" fontId="5" fillId="0" borderId="1" xfId="0" applyNumberFormat="1" applyFont="1" applyBorder="1" applyAlignment="1">
      <alignment horizontal="left"/>
    </xf>
    <xf numFmtId="0" fontId="5" fillId="0" borderId="9" xfId="0" applyFont="1" applyBorder="1" applyAlignment="1">
      <alignment horizontal="left" indent="3"/>
    </xf>
    <xf numFmtId="7" fontId="5" fillId="0" borderId="9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7" fontId="5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7" fontId="9" fillId="0" borderId="11" xfId="0" applyNumberFormat="1" applyFont="1" applyBorder="1" applyAlignment="1">
      <alignment horizontal="left"/>
    </xf>
    <xf numFmtId="7" fontId="2" fillId="0" borderId="10" xfId="0" applyNumberFormat="1" applyFont="1" applyBorder="1" applyAlignment="1">
      <alignment horizontal="left"/>
    </xf>
    <xf numFmtId="7" fontId="3" fillId="0" borderId="1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" fontId="8" fillId="4" borderId="12" xfId="0" applyNumberFormat="1" applyFont="1" applyFill="1" applyBorder="1" applyAlignment="1">
      <alignment horizontal="left" vertical="center" wrapText="1"/>
    </xf>
    <xf numFmtId="16" fontId="8" fillId="4" borderId="14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7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 indent="3"/>
    </xf>
    <xf numFmtId="49" fontId="8" fillId="2" borderId="1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left" indent="3"/>
    </xf>
    <xf numFmtId="0" fontId="2" fillId="0" borderId="2" xfId="0" applyFont="1" applyBorder="1" applyAlignment="1">
      <alignment horizontal="left"/>
    </xf>
    <xf numFmtId="7" fontId="4" fillId="0" borderId="10" xfId="0" applyNumberFormat="1" applyFont="1" applyBorder="1" applyAlignment="1">
      <alignment horizontal="left"/>
    </xf>
    <xf numFmtId="0" fontId="5" fillId="4" borderId="0" xfId="0" applyFont="1" applyFill="1"/>
    <xf numFmtId="0" fontId="5" fillId="0" borderId="1" xfId="0" applyFont="1" applyBorder="1" applyAlignment="1">
      <alignment horizontal="left" indent="3"/>
    </xf>
    <xf numFmtId="0" fontId="5" fillId="4" borderId="0" xfId="0" applyFont="1" applyFill="1" applyAlignment="1">
      <alignment horizontal="left" indent="6"/>
    </xf>
    <xf numFmtId="7" fontId="5" fillId="0" borderId="10" xfId="0" applyNumberFormat="1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7" fontId="8" fillId="0" borderId="18" xfId="0" applyNumberFormat="1" applyFont="1" applyBorder="1" applyAlignment="1">
      <alignment horizontal="left"/>
    </xf>
    <xf numFmtId="0" fontId="4" fillId="0" borderId="9" xfId="0" applyFont="1" applyBorder="1" applyAlignment="1">
      <alignment horizontal="left" indent="6"/>
    </xf>
    <xf numFmtId="7" fontId="5" fillId="0" borderId="2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indent="6"/>
    </xf>
    <xf numFmtId="7" fontId="5" fillId="0" borderId="17" xfId="0" applyNumberFormat="1" applyFont="1" applyBorder="1" applyAlignment="1">
      <alignment horizontal="left"/>
    </xf>
    <xf numFmtId="0" fontId="5" fillId="6" borderId="0" xfId="0" applyFont="1" applyFill="1"/>
    <xf numFmtId="0" fontId="5" fillId="6" borderId="1" xfId="0" applyFont="1" applyFill="1" applyBorder="1" applyAlignment="1">
      <alignment horizontal="left" indent="3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" fontId="8" fillId="4" borderId="0" xfId="0" applyNumberFormat="1" applyFont="1" applyFill="1" applyBorder="1" applyAlignment="1">
      <alignment horizontal="left" vertical="center" wrapText="1"/>
    </xf>
    <xf numFmtId="16" fontId="8" fillId="4" borderId="13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</cellXfs>
  <cellStyles count="1">
    <cellStyle name="Normal" xfId="0" builtinId="0"/>
  </cellStyles>
  <dxfs count="46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F8F6F4"/>
      <color rgb="FF444444"/>
      <color rgb="FFF7F6F4"/>
      <color rgb="FFF7F6F5"/>
      <color rgb="FF41A1D3"/>
      <color rgb="FF8D39B6"/>
      <color rgb="FF86B853"/>
      <color rgb="FFF3AC3B"/>
      <color rgb="FFD13A1E"/>
      <color rgb="FFF7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BDE3-1FE0-B243-BF1F-C41707C535A1}">
  <dimension ref="A1:E37"/>
  <sheetViews>
    <sheetView showGridLines="0" tabSelected="1" zoomScale="170" zoomScaleNormal="170" workbookViewId="0">
      <selection sqref="A1:E1"/>
    </sheetView>
  </sheetViews>
  <sheetFormatPr baseColWidth="10" defaultRowHeight="16" x14ac:dyDescent="0.2"/>
  <cols>
    <col min="1" max="1" width="24.83203125" style="40" customWidth="1"/>
    <col min="2" max="2" width="48.83203125" style="40" customWidth="1"/>
    <col min="3" max="5" width="24.83203125" style="40" customWidth="1"/>
    <col min="6" max="16384" width="10.83203125" style="1"/>
  </cols>
  <sheetData>
    <row r="1" spans="1:5" x14ac:dyDescent="0.2">
      <c r="A1" s="88" t="s">
        <v>41</v>
      </c>
      <c r="B1" s="89"/>
      <c r="C1" s="89"/>
      <c r="D1" s="89"/>
      <c r="E1" s="90"/>
    </row>
    <row r="2" spans="1:5" x14ac:dyDescent="0.2">
      <c r="A2" s="82" t="s">
        <v>42</v>
      </c>
      <c r="B2" s="83"/>
      <c r="C2" s="83"/>
      <c r="D2" s="83"/>
      <c r="E2" s="84"/>
    </row>
    <row r="3" spans="1:5" x14ac:dyDescent="0.2">
      <c r="A3" s="91" t="s">
        <v>25</v>
      </c>
      <c r="B3" s="92"/>
      <c r="C3" s="92"/>
      <c r="D3" s="92"/>
      <c r="E3" s="93"/>
    </row>
    <row r="4" spans="1:5" x14ac:dyDescent="0.2">
      <c r="A4" s="41"/>
      <c r="B4" s="41"/>
      <c r="C4" s="41"/>
      <c r="D4" s="41"/>
      <c r="E4" s="41"/>
    </row>
    <row r="5" spans="1:5" ht="16" customHeight="1" x14ac:dyDescent="0.2">
      <c r="A5" s="94" t="s">
        <v>44</v>
      </c>
      <c r="B5" s="95"/>
      <c r="C5" s="95"/>
      <c r="D5" s="95"/>
      <c r="E5" s="96"/>
    </row>
    <row r="6" spans="1:5" ht="16" customHeight="1" x14ac:dyDescent="0.2">
      <c r="A6" s="97"/>
      <c r="B6" s="98"/>
      <c r="C6" s="98"/>
      <c r="D6" s="98"/>
      <c r="E6" s="99"/>
    </row>
    <row r="7" spans="1:5" ht="16" customHeight="1" x14ac:dyDescent="0.2">
      <c r="A7" s="42">
        <v>43893</v>
      </c>
      <c r="B7" s="73" t="s">
        <v>50</v>
      </c>
      <c r="C7" s="73"/>
      <c r="D7" s="73"/>
      <c r="E7" s="74"/>
    </row>
    <row r="8" spans="1:5" ht="16" customHeight="1" x14ac:dyDescent="0.2">
      <c r="A8" s="42">
        <v>43895</v>
      </c>
      <c r="B8" s="73" t="s">
        <v>48</v>
      </c>
      <c r="C8" s="73"/>
      <c r="D8" s="73"/>
      <c r="E8" s="74"/>
    </row>
    <row r="9" spans="1:5" ht="16" customHeight="1" x14ac:dyDescent="0.2">
      <c r="A9" s="42">
        <v>43895</v>
      </c>
      <c r="B9" s="75" t="s">
        <v>66</v>
      </c>
      <c r="C9" s="75"/>
      <c r="D9" s="75"/>
      <c r="E9" s="76"/>
    </row>
    <row r="10" spans="1:5" ht="16" customHeight="1" x14ac:dyDescent="0.2">
      <c r="A10" s="42">
        <v>43897</v>
      </c>
      <c r="B10" s="73" t="s">
        <v>45</v>
      </c>
      <c r="C10" s="73"/>
      <c r="D10" s="73"/>
      <c r="E10" s="74"/>
    </row>
    <row r="11" spans="1:5" ht="16" customHeight="1" x14ac:dyDescent="0.2">
      <c r="A11" s="42">
        <v>43898</v>
      </c>
      <c r="B11" s="75" t="s">
        <v>47</v>
      </c>
      <c r="C11" s="75"/>
      <c r="D11" s="75"/>
      <c r="E11" s="76"/>
    </row>
    <row r="12" spans="1:5" ht="16" customHeight="1" x14ac:dyDescent="0.2">
      <c r="A12" s="42">
        <v>43901</v>
      </c>
      <c r="B12" s="75" t="s">
        <v>46</v>
      </c>
      <c r="C12" s="75"/>
      <c r="D12" s="75"/>
      <c r="E12" s="76"/>
    </row>
    <row r="13" spans="1:5" ht="16" customHeight="1" x14ac:dyDescent="0.2">
      <c r="A13" s="43">
        <v>43901</v>
      </c>
      <c r="B13" s="77" t="s">
        <v>49</v>
      </c>
      <c r="C13" s="77"/>
      <c r="D13" s="77"/>
      <c r="E13" s="78"/>
    </row>
    <row r="15" spans="1:5" x14ac:dyDescent="0.2">
      <c r="A15" s="79" t="s">
        <v>1</v>
      </c>
      <c r="B15" s="80"/>
      <c r="C15" s="80"/>
      <c r="D15" s="80"/>
      <c r="E15" s="81"/>
    </row>
    <row r="16" spans="1:5" x14ac:dyDescent="0.2">
      <c r="A16" s="82" t="s">
        <v>43</v>
      </c>
      <c r="B16" s="83"/>
      <c r="C16" s="83"/>
      <c r="D16" s="83"/>
      <c r="E16" s="84"/>
    </row>
    <row r="17" spans="1:5" x14ac:dyDescent="0.2">
      <c r="A17" s="85" t="s">
        <v>32</v>
      </c>
      <c r="B17" s="86"/>
      <c r="C17" s="86"/>
      <c r="D17" s="86"/>
      <c r="E17" s="87"/>
    </row>
    <row r="18" spans="1:5" x14ac:dyDescent="0.2">
      <c r="A18" s="70"/>
      <c r="B18" s="71"/>
      <c r="C18" s="71"/>
      <c r="D18" s="71"/>
      <c r="E18" s="72"/>
    </row>
    <row r="19" spans="1:5" x14ac:dyDescent="0.2">
      <c r="A19" s="6" t="s">
        <v>4</v>
      </c>
      <c r="B19" s="6" t="s">
        <v>5</v>
      </c>
      <c r="C19" s="6" t="s">
        <v>0</v>
      </c>
      <c r="D19" s="6" t="s">
        <v>2</v>
      </c>
      <c r="E19" s="6" t="s">
        <v>3</v>
      </c>
    </row>
    <row r="20" spans="1:5" x14ac:dyDescent="0.2">
      <c r="A20" s="3" t="s">
        <v>33</v>
      </c>
      <c r="B20" s="4" t="s">
        <v>38</v>
      </c>
      <c r="C20" s="4">
        <v>101</v>
      </c>
      <c r="D20" s="7">
        <v>20000</v>
      </c>
      <c r="E20" s="7"/>
    </row>
    <row r="21" spans="1:5" x14ac:dyDescent="0.2">
      <c r="A21" s="4"/>
      <c r="B21" s="5" t="s">
        <v>51</v>
      </c>
      <c r="C21" s="4">
        <v>401</v>
      </c>
      <c r="D21" s="7"/>
      <c r="E21" s="7">
        <f>D20</f>
        <v>20000</v>
      </c>
    </row>
    <row r="22" spans="1:5" x14ac:dyDescent="0.2">
      <c r="A22" s="3" t="s">
        <v>34</v>
      </c>
      <c r="B22" s="4" t="s">
        <v>52</v>
      </c>
      <c r="C22" s="4">
        <v>105</v>
      </c>
      <c r="D22" s="7">
        <v>1750</v>
      </c>
      <c r="E22" s="7"/>
    </row>
    <row r="23" spans="1:5" x14ac:dyDescent="0.2">
      <c r="A23" s="4"/>
      <c r="B23" s="5" t="s">
        <v>38</v>
      </c>
      <c r="C23" s="4">
        <v>101</v>
      </c>
      <c r="D23" s="7"/>
      <c r="E23" s="7">
        <v>1750</v>
      </c>
    </row>
    <row r="24" spans="1:5" x14ac:dyDescent="0.2">
      <c r="A24" s="3" t="s">
        <v>34</v>
      </c>
      <c r="B24" s="4" t="s">
        <v>78</v>
      </c>
      <c r="C24" s="4">
        <v>102</v>
      </c>
      <c r="D24" s="7">
        <v>15000</v>
      </c>
      <c r="E24" s="7"/>
    </row>
    <row r="25" spans="1:5" x14ac:dyDescent="0.2">
      <c r="A25" s="4"/>
      <c r="B25" s="5" t="s">
        <v>38</v>
      </c>
      <c r="C25" s="4">
        <v>101</v>
      </c>
      <c r="D25" s="7"/>
      <c r="E25" s="7">
        <f>D24</f>
        <v>15000</v>
      </c>
    </row>
    <row r="26" spans="1:5" x14ac:dyDescent="0.2">
      <c r="A26" s="3" t="s">
        <v>35</v>
      </c>
      <c r="B26" s="4" t="s">
        <v>38</v>
      </c>
      <c r="C26" s="4">
        <v>101</v>
      </c>
      <c r="D26" s="7">
        <v>1500</v>
      </c>
      <c r="E26" s="7"/>
    </row>
    <row r="27" spans="1:5" x14ac:dyDescent="0.2">
      <c r="A27" s="3"/>
      <c r="B27" s="5" t="s">
        <v>53</v>
      </c>
      <c r="C27" s="4">
        <v>402</v>
      </c>
      <c r="D27" s="7"/>
      <c r="E27" s="7">
        <v>1500</v>
      </c>
    </row>
    <row r="28" spans="1:5" x14ac:dyDescent="0.2">
      <c r="A28" s="3" t="s">
        <v>35</v>
      </c>
      <c r="B28" s="4" t="s">
        <v>54</v>
      </c>
      <c r="C28" s="4">
        <v>501</v>
      </c>
      <c r="D28" s="7">
        <v>750</v>
      </c>
      <c r="E28" s="7"/>
    </row>
    <row r="29" spans="1:5" x14ac:dyDescent="0.2">
      <c r="A29" s="3"/>
      <c r="B29" s="5" t="s">
        <v>52</v>
      </c>
      <c r="C29" s="4">
        <v>105</v>
      </c>
      <c r="D29" s="7"/>
      <c r="E29" s="7">
        <v>750</v>
      </c>
    </row>
    <row r="30" spans="1:5" x14ac:dyDescent="0.2">
      <c r="A30" s="3" t="s">
        <v>36</v>
      </c>
      <c r="B30" s="4" t="s">
        <v>90</v>
      </c>
      <c r="C30" s="4">
        <v>405</v>
      </c>
      <c r="D30" s="7">
        <v>500</v>
      </c>
      <c r="E30" s="7"/>
    </row>
    <row r="31" spans="1:5" x14ac:dyDescent="0.2">
      <c r="A31" s="3"/>
      <c r="B31" s="5" t="s">
        <v>38</v>
      </c>
      <c r="C31" s="4">
        <v>101</v>
      </c>
      <c r="D31" s="7"/>
      <c r="E31" s="7">
        <v>500</v>
      </c>
    </row>
    <row r="32" spans="1:5" x14ac:dyDescent="0.2">
      <c r="A32" s="3" t="s">
        <v>36</v>
      </c>
      <c r="B32" s="50" t="s">
        <v>52</v>
      </c>
      <c r="C32" s="4">
        <v>105</v>
      </c>
      <c r="D32" s="7">
        <v>250</v>
      </c>
      <c r="E32" s="7"/>
    </row>
    <row r="33" spans="1:5" x14ac:dyDescent="0.2">
      <c r="A33" s="3"/>
      <c r="B33" s="5" t="s">
        <v>54</v>
      </c>
      <c r="C33" s="4">
        <v>501</v>
      </c>
      <c r="D33" s="7"/>
      <c r="E33" s="7">
        <v>250</v>
      </c>
    </row>
    <row r="34" spans="1:5" ht="17" x14ac:dyDescent="0.2">
      <c r="A34" s="44" t="s">
        <v>37</v>
      </c>
      <c r="B34" s="45" t="s">
        <v>38</v>
      </c>
      <c r="C34" s="46">
        <v>101</v>
      </c>
      <c r="D34" s="47">
        <v>250</v>
      </c>
      <c r="E34" s="47"/>
    </row>
    <row r="35" spans="1:5" x14ac:dyDescent="0.2">
      <c r="A35" s="4"/>
      <c r="B35" s="5" t="s">
        <v>55</v>
      </c>
      <c r="C35" s="4">
        <v>504</v>
      </c>
      <c r="D35" s="7"/>
      <c r="E35" s="7">
        <v>250</v>
      </c>
    </row>
    <row r="36" spans="1:5" x14ac:dyDescent="0.2">
      <c r="A36" s="3" t="s">
        <v>37</v>
      </c>
      <c r="B36" s="4" t="s">
        <v>56</v>
      </c>
      <c r="C36" s="51">
        <v>508</v>
      </c>
      <c r="D36" s="7">
        <v>200</v>
      </c>
      <c r="E36" s="7"/>
    </row>
    <row r="37" spans="1:5" x14ac:dyDescent="0.2">
      <c r="A37" s="4"/>
      <c r="B37" s="5" t="s">
        <v>38</v>
      </c>
      <c r="C37" s="4">
        <v>101</v>
      </c>
      <c r="D37" s="7"/>
      <c r="E37" s="7">
        <v>200</v>
      </c>
    </row>
  </sheetData>
  <mergeCells count="16">
    <mergeCell ref="A1:E1"/>
    <mergeCell ref="A2:E2"/>
    <mergeCell ref="A3:E3"/>
    <mergeCell ref="A5:E5"/>
    <mergeCell ref="B7:E7"/>
    <mergeCell ref="A6:E6"/>
    <mergeCell ref="A18:E18"/>
    <mergeCell ref="B8:E8"/>
    <mergeCell ref="B9:E9"/>
    <mergeCell ref="B10:E10"/>
    <mergeCell ref="B11:E11"/>
    <mergeCell ref="B12:E12"/>
    <mergeCell ref="B13:E13"/>
    <mergeCell ref="A15:E15"/>
    <mergeCell ref="A16:E16"/>
    <mergeCell ref="A17:E17"/>
  </mergeCells>
  <conditionalFormatting sqref="B30 A35:B35 B34 B36 A22:C23 A37:C37 A20:A21 C26:C35 A26:B29 A24:A25 A31:B31 A33:B33">
    <cfRule type="expression" dxfId="45" priority="28">
      <formula>MOD(ROW(),2)=1</formula>
    </cfRule>
  </conditionalFormatting>
  <conditionalFormatting sqref="D26:D29">
    <cfRule type="expression" dxfId="44" priority="20">
      <formula>MOD(ROW(),2)=1</formula>
    </cfRule>
  </conditionalFormatting>
  <conditionalFormatting sqref="E26:E29">
    <cfRule type="expression" dxfId="43" priority="19">
      <formula>MOD(ROW(),2)=1</formula>
    </cfRule>
  </conditionalFormatting>
  <conditionalFormatting sqref="D22:D23">
    <cfRule type="expression" dxfId="42" priority="24">
      <formula>MOD(ROW(),2)=1</formula>
    </cfRule>
  </conditionalFormatting>
  <conditionalFormatting sqref="E22:E23">
    <cfRule type="expression" dxfId="41" priority="23">
      <formula>MOD(ROW(),2)=1</formula>
    </cfRule>
  </conditionalFormatting>
  <conditionalFormatting sqref="D30:D33">
    <cfRule type="expression" dxfId="40" priority="18">
      <formula>MOD(ROW(),2)=1</formula>
    </cfRule>
  </conditionalFormatting>
  <conditionalFormatting sqref="E30:E33">
    <cfRule type="expression" dxfId="39" priority="17">
      <formula>MOD(ROW(),2)=1</formula>
    </cfRule>
  </conditionalFormatting>
  <conditionalFormatting sqref="D34:D35">
    <cfRule type="expression" dxfId="38" priority="16">
      <formula>MOD(ROW(),2)=1</formula>
    </cfRule>
  </conditionalFormatting>
  <conditionalFormatting sqref="E34:E35">
    <cfRule type="expression" dxfId="37" priority="15">
      <formula>MOD(ROW(),2)=1</formula>
    </cfRule>
  </conditionalFormatting>
  <conditionalFormatting sqref="D36:D37">
    <cfRule type="expression" dxfId="36" priority="14">
      <formula>MOD(ROW(),2)=1</formula>
    </cfRule>
  </conditionalFormatting>
  <conditionalFormatting sqref="E36:E37">
    <cfRule type="expression" dxfId="35" priority="13">
      <formula>MOD(ROW(),2)=1</formula>
    </cfRule>
  </conditionalFormatting>
  <conditionalFormatting sqref="B20:C21">
    <cfRule type="expression" dxfId="34" priority="6">
      <formula>MOD(ROW(),2)=1</formula>
    </cfRule>
  </conditionalFormatting>
  <conditionalFormatting sqref="D20:D21">
    <cfRule type="expression" dxfId="33" priority="5">
      <formula>MOD(ROW(),2)=1</formula>
    </cfRule>
  </conditionalFormatting>
  <conditionalFormatting sqref="E20:E21">
    <cfRule type="expression" dxfId="32" priority="4">
      <formula>MOD(ROW(),2)=1</formula>
    </cfRule>
  </conditionalFormatting>
  <conditionalFormatting sqref="B24:C25">
    <cfRule type="expression" dxfId="31" priority="3">
      <formula>MOD(ROW(),2)=1</formula>
    </cfRule>
  </conditionalFormatting>
  <conditionalFormatting sqref="D24:D25">
    <cfRule type="expression" dxfId="30" priority="2">
      <formula>MOD(ROW(),2)=1</formula>
    </cfRule>
  </conditionalFormatting>
  <conditionalFormatting sqref="E24:E25">
    <cfRule type="expression" dxfId="29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91F8-098D-2D42-855E-E4583E8CCBE5}">
  <dimension ref="A1:E39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5" width="24.83203125" style="2" customWidth="1"/>
    <col min="6" max="16384" width="10.83203125" style="1"/>
  </cols>
  <sheetData>
    <row r="1" spans="1:5" x14ac:dyDescent="0.2">
      <c r="A1" s="88" t="s">
        <v>41</v>
      </c>
      <c r="B1" s="89"/>
      <c r="C1" s="89"/>
      <c r="D1" s="89"/>
      <c r="E1" s="90"/>
    </row>
    <row r="2" spans="1:5" x14ac:dyDescent="0.2">
      <c r="A2" s="82" t="s">
        <v>42</v>
      </c>
      <c r="B2" s="83"/>
      <c r="C2" s="83"/>
      <c r="D2" s="83"/>
      <c r="E2" s="84"/>
    </row>
    <row r="3" spans="1:5" x14ac:dyDescent="0.2">
      <c r="A3" s="91" t="s">
        <v>26</v>
      </c>
      <c r="B3" s="92"/>
      <c r="C3" s="92"/>
      <c r="D3" s="92"/>
      <c r="E3" s="93"/>
    </row>
    <row r="4" spans="1:5" x14ac:dyDescent="0.2">
      <c r="A4" s="41"/>
      <c r="B4" s="41"/>
      <c r="C4" s="41"/>
      <c r="D4" s="41"/>
      <c r="E4" s="41"/>
    </row>
    <row r="5" spans="1:5" ht="16" customHeight="1" x14ac:dyDescent="0.2">
      <c r="A5" s="94" t="s">
        <v>58</v>
      </c>
      <c r="B5" s="95"/>
      <c r="C5" s="95"/>
      <c r="D5" s="95"/>
      <c r="E5" s="96"/>
    </row>
    <row r="6" spans="1:5" x14ac:dyDescent="0.2">
      <c r="A6" s="97"/>
      <c r="B6" s="98"/>
      <c r="C6" s="98"/>
      <c r="D6" s="98"/>
      <c r="E6" s="99"/>
    </row>
    <row r="7" spans="1:5" ht="16" customHeight="1" x14ac:dyDescent="0.2">
      <c r="A7" s="42">
        <v>43985</v>
      </c>
      <c r="B7" s="73" t="s">
        <v>67</v>
      </c>
      <c r="C7" s="73"/>
      <c r="D7" s="73"/>
      <c r="E7" s="74"/>
    </row>
    <row r="8" spans="1:5" ht="16" customHeight="1" x14ac:dyDescent="0.2">
      <c r="A8" s="42">
        <v>43998</v>
      </c>
      <c r="B8" s="75" t="s">
        <v>68</v>
      </c>
      <c r="C8" s="75"/>
      <c r="D8" s="75"/>
      <c r="E8" s="76"/>
    </row>
    <row r="9" spans="1:5" ht="16" customHeight="1" x14ac:dyDescent="0.2">
      <c r="A9" s="42">
        <v>44000</v>
      </c>
      <c r="B9" s="73" t="s">
        <v>76</v>
      </c>
      <c r="C9" s="73"/>
      <c r="D9" s="73"/>
      <c r="E9" s="74"/>
    </row>
    <row r="10" spans="1:5" ht="16" customHeight="1" x14ac:dyDescent="0.2">
      <c r="A10" s="42">
        <v>44000</v>
      </c>
      <c r="B10" s="75" t="s">
        <v>70</v>
      </c>
      <c r="C10" s="75"/>
      <c r="D10" s="75"/>
      <c r="E10" s="76"/>
    </row>
    <row r="11" spans="1:5" ht="16" customHeight="1" x14ac:dyDescent="0.2">
      <c r="A11" s="42">
        <v>44004</v>
      </c>
      <c r="B11" s="75" t="s">
        <v>72</v>
      </c>
      <c r="C11" s="75"/>
      <c r="D11" s="75"/>
      <c r="E11" s="76"/>
    </row>
    <row r="12" spans="1:5" ht="16" customHeight="1" x14ac:dyDescent="0.2">
      <c r="A12" s="42">
        <v>44006</v>
      </c>
      <c r="B12" s="75" t="s">
        <v>71</v>
      </c>
      <c r="C12" s="75"/>
      <c r="D12" s="75"/>
      <c r="E12" s="76"/>
    </row>
    <row r="13" spans="1:5" ht="16" customHeight="1" x14ac:dyDescent="0.2">
      <c r="A13" s="43">
        <v>44007</v>
      </c>
      <c r="B13" s="77" t="s">
        <v>69</v>
      </c>
      <c r="C13" s="77"/>
      <c r="D13" s="77"/>
      <c r="E13" s="78"/>
    </row>
    <row r="14" spans="1:5" x14ac:dyDescent="0.2">
      <c r="A14" s="40"/>
      <c r="B14" s="40"/>
      <c r="C14" s="40"/>
      <c r="D14" s="40"/>
      <c r="E14" s="40"/>
    </row>
    <row r="15" spans="1:5" x14ac:dyDescent="0.2">
      <c r="A15" s="79" t="s">
        <v>1</v>
      </c>
      <c r="B15" s="80"/>
      <c r="C15" s="80"/>
      <c r="D15" s="80"/>
      <c r="E15" s="81"/>
    </row>
    <row r="16" spans="1:5" x14ac:dyDescent="0.2">
      <c r="A16" s="82" t="s">
        <v>43</v>
      </c>
      <c r="B16" s="83"/>
      <c r="C16" s="83"/>
      <c r="D16" s="83"/>
      <c r="E16" s="84"/>
    </row>
    <row r="17" spans="1:5" x14ac:dyDescent="0.2">
      <c r="A17" s="85" t="s">
        <v>64</v>
      </c>
      <c r="B17" s="86"/>
      <c r="C17" s="86"/>
      <c r="D17" s="86"/>
      <c r="E17" s="87"/>
    </row>
    <row r="18" spans="1:5" x14ac:dyDescent="0.2">
      <c r="A18" s="70"/>
      <c r="B18" s="71"/>
      <c r="C18" s="71"/>
      <c r="D18" s="71"/>
      <c r="E18" s="72"/>
    </row>
    <row r="19" spans="1:5" x14ac:dyDescent="0.2">
      <c r="A19" s="6" t="s">
        <v>4</v>
      </c>
      <c r="B19" s="6" t="s">
        <v>5</v>
      </c>
      <c r="C19" s="6" t="s">
        <v>0</v>
      </c>
      <c r="D19" s="6" t="s">
        <v>2</v>
      </c>
      <c r="E19" s="6" t="s">
        <v>3</v>
      </c>
    </row>
    <row r="20" spans="1:5" x14ac:dyDescent="0.2">
      <c r="A20" s="3" t="s">
        <v>65</v>
      </c>
      <c r="B20" s="4" t="s">
        <v>73</v>
      </c>
      <c r="C20" s="4">
        <v>607</v>
      </c>
      <c r="D20" s="7">
        <v>554.52</v>
      </c>
      <c r="E20" s="7"/>
    </row>
    <row r="21" spans="1:5" x14ac:dyDescent="0.2">
      <c r="A21" s="4"/>
      <c r="B21" s="5" t="s">
        <v>74</v>
      </c>
      <c r="C21" s="4">
        <v>103</v>
      </c>
      <c r="D21" s="7"/>
      <c r="E21" s="7">
        <v>554.52</v>
      </c>
    </row>
    <row r="22" spans="1:5" x14ac:dyDescent="0.2">
      <c r="A22" s="3" t="s">
        <v>59</v>
      </c>
      <c r="B22" s="4" t="s">
        <v>52</v>
      </c>
      <c r="C22" s="4">
        <v>105</v>
      </c>
      <c r="D22" s="7">
        <v>3000</v>
      </c>
      <c r="E22" s="7"/>
    </row>
    <row r="23" spans="1:5" x14ac:dyDescent="0.2">
      <c r="A23" s="4"/>
      <c r="B23" s="5" t="s">
        <v>75</v>
      </c>
      <c r="C23" s="4">
        <v>203</v>
      </c>
      <c r="D23" s="7"/>
      <c r="E23" s="7">
        <v>3000</v>
      </c>
    </row>
    <row r="24" spans="1:5" x14ac:dyDescent="0.2">
      <c r="A24" s="3" t="s">
        <v>60</v>
      </c>
      <c r="B24" s="4" t="s">
        <v>38</v>
      </c>
      <c r="C24" s="4">
        <v>101</v>
      </c>
      <c r="D24" s="7">
        <v>14750</v>
      </c>
      <c r="E24" s="7"/>
    </row>
    <row r="25" spans="1:5" x14ac:dyDescent="0.2">
      <c r="A25" s="3"/>
      <c r="B25" s="4" t="s">
        <v>74</v>
      </c>
      <c r="C25" s="4">
        <v>103</v>
      </c>
      <c r="D25" s="7">
        <v>554.52</v>
      </c>
      <c r="E25" s="7"/>
    </row>
    <row r="26" spans="1:5" x14ac:dyDescent="0.2">
      <c r="A26" s="3"/>
      <c r="B26" s="5" t="s">
        <v>77</v>
      </c>
      <c r="C26" s="4">
        <v>407</v>
      </c>
      <c r="D26" s="7"/>
      <c r="E26" s="7">
        <v>304.52</v>
      </c>
    </row>
    <row r="27" spans="1:5" x14ac:dyDescent="0.2">
      <c r="A27" s="4"/>
      <c r="B27" s="5" t="s">
        <v>78</v>
      </c>
      <c r="C27" s="4">
        <v>102</v>
      </c>
      <c r="D27" s="7"/>
      <c r="E27" s="7">
        <v>15000</v>
      </c>
    </row>
    <row r="28" spans="1:5" ht="17" x14ac:dyDescent="0.2">
      <c r="A28" s="3" t="s">
        <v>60</v>
      </c>
      <c r="B28" s="52" t="s">
        <v>79</v>
      </c>
      <c r="C28" s="4">
        <v>104</v>
      </c>
      <c r="D28" s="7">
        <v>3500</v>
      </c>
      <c r="E28" s="7"/>
    </row>
    <row r="29" spans="1:5" ht="17" x14ac:dyDescent="0.2">
      <c r="A29" s="3"/>
      <c r="B29" s="53" t="s">
        <v>53</v>
      </c>
      <c r="C29" s="4">
        <v>402</v>
      </c>
      <c r="D29" s="7"/>
      <c r="E29" s="7">
        <v>3500</v>
      </c>
    </row>
    <row r="30" spans="1:5" ht="17" x14ac:dyDescent="0.2">
      <c r="A30" s="3"/>
      <c r="B30" s="52" t="s">
        <v>54</v>
      </c>
      <c r="C30" s="4">
        <v>501</v>
      </c>
      <c r="D30" s="7">
        <v>1750</v>
      </c>
      <c r="E30" s="7"/>
    </row>
    <row r="31" spans="1:5" x14ac:dyDescent="0.2">
      <c r="A31" s="3"/>
      <c r="B31" s="5" t="s">
        <v>52</v>
      </c>
      <c r="C31" s="4">
        <v>105</v>
      </c>
      <c r="D31" s="7"/>
      <c r="E31" s="7">
        <v>1750</v>
      </c>
    </row>
    <row r="32" spans="1:5" x14ac:dyDescent="0.2">
      <c r="A32" s="3" t="s">
        <v>61</v>
      </c>
      <c r="B32" s="4" t="s">
        <v>80</v>
      </c>
      <c r="C32" s="4">
        <v>506</v>
      </c>
      <c r="D32" s="7">
        <v>250</v>
      </c>
      <c r="E32" s="7"/>
    </row>
    <row r="33" spans="1:5" x14ac:dyDescent="0.2">
      <c r="A33" s="3"/>
      <c r="B33" s="5" t="s">
        <v>52</v>
      </c>
      <c r="C33" s="4">
        <v>103</v>
      </c>
      <c r="D33" s="7"/>
      <c r="E33" s="7">
        <v>250</v>
      </c>
    </row>
    <row r="34" spans="1:5" x14ac:dyDescent="0.2">
      <c r="A34" s="3" t="s">
        <v>62</v>
      </c>
      <c r="B34" s="4" t="s">
        <v>38</v>
      </c>
      <c r="C34" s="4">
        <v>101</v>
      </c>
      <c r="D34" s="7">
        <v>3000</v>
      </c>
      <c r="E34" s="7"/>
    </row>
    <row r="35" spans="1:5" x14ac:dyDescent="0.2">
      <c r="A35" s="54"/>
      <c r="B35" s="4" t="s">
        <v>81</v>
      </c>
      <c r="C35" s="4">
        <v>409</v>
      </c>
      <c r="D35" s="7">
        <v>500</v>
      </c>
      <c r="E35" s="7"/>
    </row>
    <row r="36" spans="1:5" ht="17" x14ac:dyDescent="0.2">
      <c r="A36" s="4"/>
      <c r="B36" s="48" t="s">
        <v>79</v>
      </c>
      <c r="C36" s="4">
        <v>104</v>
      </c>
      <c r="D36" s="7"/>
      <c r="E36" s="7">
        <v>3500</v>
      </c>
    </row>
    <row r="37" spans="1:5" x14ac:dyDescent="0.2">
      <c r="A37" s="54" t="s">
        <v>63</v>
      </c>
      <c r="B37" s="4" t="s">
        <v>75</v>
      </c>
      <c r="C37" s="4">
        <v>203</v>
      </c>
      <c r="D37" s="7">
        <v>3000</v>
      </c>
      <c r="E37" s="7"/>
    </row>
    <row r="38" spans="1:5" x14ac:dyDescent="0.2">
      <c r="A38" s="3"/>
      <c r="B38" s="5" t="s">
        <v>82</v>
      </c>
      <c r="C38" s="4">
        <v>509</v>
      </c>
      <c r="D38" s="7"/>
      <c r="E38" s="7">
        <v>250</v>
      </c>
    </row>
    <row r="39" spans="1:5" x14ac:dyDescent="0.2">
      <c r="A39" s="4"/>
      <c r="B39" s="5" t="s">
        <v>38</v>
      </c>
      <c r="C39" s="4">
        <v>101</v>
      </c>
      <c r="D39" s="7"/>
      <c r="E39" s="7">
        <v>2750</v>
      </c>
    </row>
  </sheetData>
  <mergeCells count="16">
    <mergeCell ref="B7:E7"/>
    <mergeCell ref="B8:E8"/>
    <mergeCell ref="B9:E9"/>
    <mergeCell ref="B10:E10"/>
    <mergeCell ref="B11:E11"/>
    <mergeCell ref="A1:E1"/>
    <mergeCell ref="A2:E2"/>
    <mergeCell ref="A3:E3"/>
    <mergeCell ref="A5:E5"/>
    <mergeCell ref="A6:E6"/>
    <mergeCell ref="A15:E15"/>
    <mergeCell ref="A16:E16"/>
    <mergeCell ref="A17:E17"/>
    <mergeCell ref="A18:E18"/>
    <mergeCell ref="B12:E12"/>
    <mergeCell ref="B13:E13"/>
  </mergeCells>
  <conditionalFormatting sqref="A20:B24 A33:B33 B32 A36 B34:B35 A39:B39 B37:B38 A26:B31 A25">
    <cfRule type="expression" dxfId="28" priority="26">
      <formula>MOD(ROW(),2)=1</formula>
    </cfRule>
  </conditionalFormatting>
  <conditionalFormatting sqref="C20:C24 C26:C28 C32:C39">
    <cfRule type="expression" dxfId="27" priority="25">
      <formula>MOD(ROW(),2)=1</formula>
    </cfRule>
  </conditionalFormatting>
  <conditionalFormatting sqref="D20:D21">
    <cfRule type="expression" dxfId="26" priority="24">
      <formula>MOD(ROW(),2)=1</formula>
    </cfRule>
  </conditionalFormatting>
  <conditionalFormatting sqref="E20:E21">
    <cfRule type="expression" dxfId="25" priority="23">
      <formula>MOD(ROW(),2)=1</formula>
    </cfRule>
  </conditionalFormatting>
  <conditionalFormatting sqref="D22:D23">
    <cfRule type="expression" dxfId="24" priority="22">
      <formula>MOD(ROW(),2)=1</formula>
    </cfRule>
  </conditionalFormatting>
  <conditionalFormatting sqref="E22:E23">
    <cfRule type="expression" dxfId="23" priority="21">
      <formula>MOD(ROW(),2)=1</formula>
    </cfRule>
  </conditionalFormatting>
  <conditionalFormatting sqref="D24:D27">
    <cfRule type="expression" dxfId="22" priority="20">
      <formula>MOD(ROW(),2)=1</formula>
    </cfRule>
  </conditionalFormatting>
  <conditionalFormatting sqref="E24:E27">
    <cfRule type="expression" dxfId="21" priority="19">
      <formula>MOD(ROW(),2)=1</formula>
    </cfRule>
  </conditionalFormatting>
  <conditionalFormatting sqref="D28:D31">
    <cfRule type="expression" dxfId="20" priority="18">
      <formula>MOD(ROW(),2)=1</formula>
    </cfRule>
  </conditionalFormatting>
  <conditionalFormatting sqref="E28:E31">
    <cfRule type="expression" dxfId="19" priority="17">
      <formula>MOD(ROW(),2)=1</formula>
    </cfRule>
  </conditionalFormatting>
  <conditionalFormatting sqref="D32:D33">
    <cfRule type="expression" dxfId="18" priority="16">
      <formula>MOD(ROW(),2)=1</formula>
    </cfRule>
  </conditionalFormatting>
  <conditionalFormatting sqref="E32:E33">
    <cfRule type="expression" dxfId="17" priority="15">
      <formula>MOD(ROW(),2)=1</formula>
    </cfRule>
  </conditionalFormatting>
  <conditionalFormatting sqref="D34:D36">
    <cfRule type="expression" dxfId="16" priority="14">
      <formula>MOD(ROW(),2)=1</formula>
    </cfRule>
  </conditionalFormatting>
  <conditionalFormatting sqref="E34:E36">
    <cfRule type="expression" dxfId="15" priority="13">
      <formula>MOD(ROW(),2)=1</formula>
    </cfRule>
  </conditionalFormatting>
  <conditionalFormatting sqref="D37:D39">
    <cfRule type="expression" dxfId="14" priority="12">
      <formula>MOD(ROW(),2)=1</formula>
    </cfRule>
  </conditionalFormatting>
  <conditionalFormatting sqref="E37:E39">
    <cfRule type="expression" dxfId="13" priority="11">
      <formula>MOD(ROW(),2)=1</formula>
    </cfRule>
  </conditionalFormatting>
  <conditionalFormatting sqref="B36">
    <cfRule type="expression" dxfId="12" priority="4">
      <formula>MOD(ROW(),2)=1</formula>
    </cfRule>
  </conditionalFormatting>
  <conditionalFormatting sqref="B25">
    <cfRule type="expression" dxfId="11" priority="3">
      <formula>MOD(ROW(),2)=1</formula>
    </cfRule>
  </conditionalFormatting>
  <conditionalFormatting sqref="C25">
    <cfRule type="expression" dxfId="10" priority="2">
      <formula>MOD(ROW(),2)=1</formula>
    </cfRule>
  </conditionalFormatting>
  <conditionalFormatting sqref="C29:C31">
    <cfRule type="expression" dxfId="9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2348-B356-3C41-BCAC-83C07D07DD33}">
  <dimension ref="A1:C29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88" t="s">
        <v>41</v>
      </c>
      <c r="B1" s="89"/>
      <c r="C1" s="90"/>
    </row>
    <row r="2" spans="1:3" x14ac:dyDescent="0.2">
      <c r="A2" s="82" t="s">
        <v>42</v>
      </c>
      <c r="B2" s="83"/>
      <c r="C2" s="84"/>
    </row>
    <row r="3" spans="1:3" x14ac:dyDescent="0.2">
      <c r="A3" s="91" t="s">
        <v>27</v>
      </c>
      <c r="B3" s="92"/>
      <c r="C3" s="93"/>
    </row>
    <row r="4" spans="1:3" x14ac:dyDescent="0.2">
      <c r="A4" s="41"/>
      <c r="B4" s="41"/>
      <c r="C4" s="41"/>
    </row>
    <row r="5" spans="1:3" x14ac:dyDescent="0.2">
      <c r="A5" s="104" t="s">
        <v>29</v>
      </c>
      <c r="B5" s="105"/>
      <c r="C5" s="106"/>
    </row>
    <row r="6" spans="1:3" x14ac:dyDescent="0.2">
      <c r="A6" s="40"/>
      <c r="B6" s="40"/>
      <c r="C6" s="40"/>
    </row>
    <row r="7" spans="1:3" x14ac:dyDescent="0.2">
      <c r="A7" s="100" t="s">
        <v>6</v>
      </c>
      <c r="B7" s="100"/>
      <c r="C7" s="100"/>
    </row>
    <row r="8" spans="1:3" x14ac:dyDescent="0.2">
      <c r="A8" s="101" t="s">
        <v>43</v>
      </c>
      <c r="B8" s="101"/>
      <c r="C8" s="101"/>
    </row>
    <row r="9" spans="1:3" x14ac:dyDescent="0.2">
      <c r="A9" s="102" t="s">
        <v>57</v>
      </c>
      <c r="B9" s="102"/>
      <c r="C9" s="102"/>
    </row>
    <row r="10" spans="1:3" x14ac:dyDescent="0.2">
      <c r="A10" s="103"/>
      <c r="B10" s="103"/>
      <c r="C10" s="103"/>
    </row>
    <row r="11" spans="1:3" x14ac:dyDescent="0.2">
      <c r="A11" s="4" t="s">
        <v>38</v>
      </c>
      <c r="B11" s="7">
        <v>19300</v>
      </c>
      <c r="C11" s="7"/>
    </row>
    <row r="12" spans="1:3" x14ac:dyDescent="0.2">
      <c r="A12" s="4" t="s">
        <v>78</v>
      </c>
      <c r="B12" s="7">
        <v>0</v>
      </c>
      <c r="C12" s="7"/>
    </row>
    <row r="13" spans="1:3" x14ac:dyDescent="0.2">
      <c r="A13" s="4" t="s">
        <v>74</v>
      </c>
      <c r="B13" s="7"/>
      <c r="C13" s="7">
        <v>0</v>
      </c>
    </row>
    <row r="14" spans="1:3" x14ac:dyDescent="0.2">
      <c r="A14" s="4" t="s">
        <v>40</v>
      </c>
      <c r="B14" s="7">
        <v>0</v>
      </c>
      <c r="C14" s="7"/>
    </row>
    <row r="15" spans="1:3" x14ac:dyDescent="0.2">
      <c r="A15" s="4" t="s">
        <v>52</v>
      </c>
      <c r="B15" s="7">
        <v>2250</v>
      </c>
      <c r="C15" s="7"/>
    </row>
    <row r="16" spans="1:3" x14ac:dyDescent="0.2">
      <c r="A16" s="4" t="s">
        <v>39</v>
      </c>
      <c r="B16" s="7"/>
      <c r="C16" s="7">
        <v>0</v>
      </c>
    </row>
    <row r="17" spans="1:3" x14ac:dyDescent="0.2">
      <c r="A17" s="4" t="s">
        <v>51</v>
      </c>
      <c r="B17" s="7"/>
      <c r="C17" s="7">
        <v>20000</v>
      </c>
    </row>
    <row r="18" spans="1:3" x14ac:dyDescent="0.2">
      <c r="A18" s="49" t="s">
        <v>53</v>
      </c>
      <c r="B18" s="8"/>
      <c r="C18" s="7">
        <v>5000</v>
      </c>
    </row>
    <row r="19" spans="1:3" x14ac:dyDescent="0.2">
      <c r="A19" s="49" t="s">
        <v>90</v>
      </c>
      <c r="B19" s="8">
        <v>500</v>
      </c>
      <c r="C19" s="7"/>
    </row>
    <row r="20" spans="1:3" x14ac:dyDescent="0.2">
      <c r="A20" s="49" t="s">
        <v>77</v>
      </c>
      <c r="B20" s="8"/>
      <c r="C20" s="7">
        <v>304.52</v>
      </c>
    </row>
    <row r="21" spans="1:3" x14ac:dyDescent="0.2">
      <c r="A21" s="49" t="s">
        <v>81</v>
      </c>
      <c r="B21" s="8">
        <v>500</v>
      </c>
      <c r="C21" s="7"/>
    </row>
    <row r="22" spans="1:3" x14ac:dyDescent="0.2">
      <c r="A22" s="49" t="s">
        <v>54</v>
      </c>
      <c r="B22" s="8">
        <v>2250</v>
      </c>
      <c r="C22" s="7"/>
    </row>
    <row r="23" spans="1:3" x14ac:dyDescent="0.2">
      <c r="A23" s="49" t="s">
        <v>55</v>
      </c>
      <c r="B23" s="8"/>
      <c r="C23" s="7">
        <v>250</v>
      </c>
    </row>
    <row r="24" spans="1:3" x14ac:dyDescent="0.2">
      <c r="A24" s="49" t="s">
        <v>80</v>
      </c>
      <c r="B24" s="8">
        <v>250</v>
      </c>
      <c r="C24" s="7"/>
    </row>
    <row r="25" spans="1:3" x14ac:dyDescent="0.2">
      <c r="A25" s="49" t="s">
        <v>56</v>
      </c>
      <c r="B25" s="8">
        <v>200</v>
      </c>
      <c r="C25" s="7"/>
    </row>
    <row r="26" spans="1:3" x14ac:dyDescent="0.2">
      <c r="A26" s="49" t="s">
        <v>82</v>
      </c>
      <c r="B26" s="8"/>
      <c r="C26" s="7">
        <v>250</v>
      </c>
    </row>
    <row r="27" spans="1:3" ht="17" thickBot="1" x14ac:dyDescent="0.25">
      <c r="A27" s="49" t="s">
        <v>73</v>
      </c>
      <c r="B27" s="8">
        <v>554.52</v>
      </c>
      <c r="C27" s="7"/>
    </row>
    <row r="28" spans="1:3" ht="17" thickBot="1" x14ac:dyDescent="0.25">
      <c r="A28" s="4"/>
      <c r="B28" s="9">
        <f>SUM(B11:B27)</f>
        <v>25804.52</v>
      </c>
      <c r="C28" s="9">
        <f>SUM(C11:C27)</f>
        <v>25804.52</v>
      </c>
    </row>
    <row r="29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A11:C28">
    <cfRule type="expression" dxfId="8" priority="3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D06F-0FA6-EC4E-B22C-6581C058BAD9}">
  <dimension ref="A1:C33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88" t="s">
        <v>41</v>
      </c>
      <c r="B1" s="89"/>
      <c r="C1" s="90"/>
    </row>
    <row r="2" spans="1:3" x14ac:dyDescent="0.2">
      <c r="A2" s="82" t="s">
        <v>42</v>
      </c>
      <c r="B2" s="83"/>
      <c r="C2" s="84"/>
    </row>
    <row r="3" spans="1:3" x14ac:dyDescent="0.2">
      <c r="A3" s="91" t="s">
        <v>24</v>
      </c>
      <c r="B3" s="92"/>
      <c r="C3" s="93"/>
    </row>
    <row r="4" spans="1:3" x14ac:dyDescent="0.2">
      <c r="A4" s="41"/>
      <c r="B4" s="41"/>
      <c r="C4" s="41"/>
    </row>
    <row r="5" spans="1:3" x14ac:dyDescent="0.2">
      <c r="A5" s="104" t="s">
        <v>30</v>
      </c>
      <c r="B5" s="105"/>
      <c r="C5" s="106"/>
    </row>
    <row r="6" spans="1:3" x14ac:dyDescent="0.2">
      <c r="A6" s="40"/>
      <c r="B6" s="40"/>
      <c r="C6" s="40"/>
    </row>
    <row r="7" spans="1:3" x14ac:dyDescent="0.2">
      <c r="A7" s="100" t="s">
        <v>7</v>
      </c>
      <c r="B7" s="100"/>
      <c r="C7" s="100"/>
    </row>
    <row r="8" spans="1:3" x14ac:dyDescent="0.2">
      <c r="A8" s="101" t="s">
        <v>43</v>
      </c>
      <c r="B8" s="101"/>
      <c r="C8" s="101"/>
    </row>
    <row r="9" spans="1:3" x14ac:dyDescent="0.2">
      <c r="A9" s="102" t="s">
        <v>57</v>
      </c>
      <c r="B9" s="102"/>
      <c r="C9" s="102"/>
    </row>
    <row r="10" spans="1:3" x14ac:dyDescent="0.2">
      <c r="A10" s="103"/>
      <c r="B10" s="103"/>
      <c r="C10" s="103"/>
    </row>
    <row r="11" spans="1:3" x14ac:dyDescent="0.2">
      <c r="A11" s="12" t="s">
        <v>18</v>
      </c>
      <c r="B11" s="14"/>
      <c r="C11" s="14"/>
    </row>
    <row r="12" spans="1:3" x14ac:dyDescent="0.2">
      <c r="A12" s="13" t="s">
        <v>38</v>
      </c>
      <c r="B12" s="15">
        <v>19300</v>
      </c>
      <c r="C12" s="15"/>
    </row>
    <row r="13" spans="1:3" x14ac:dyDescent="0.2">
      <c r="A13" s="55" t="s">
        <v>40</v>
      </c>
      <c r="B13" s="15">
        <v>0</v>
      </c>
      <c r="C13" s="15"/>
    </row>
    <row r="14" spans="1:3" ht="17" thickBot="1" x14ac:dyDescent="0.25">
      <c r="A14" s="13" t="s">
        <v>52</v>
      </c>
      <c r="B14" s="15">
        <v>2250</v>
      </c>
      <c r="C14" s="15"/>
    </row>
    <row r="15" spans="1:3" x14ac:dyDescent="0.2">
      <c r="A15" s="56" t="s">
        <v>19</v>
      </c>
      <c r="B15" s="38"/>
      <c r="C15" s="38">
        <f>SUM(B12:B14)</f>
        <v>21550</v>
      </c>
    </row>
    <row r="16" spans="1:3" x14ac:dyDescent="0.2">
      <c r="A16" s="12"/>
      <c r="B16" s="15"/>
      <c r="C16" s="15"/>
    </row>
    <row r="17" spans="1:3" x14ac:dyDescent="0.2">
      <c r="A17" s="12" t="s">
        <v>20</v>
      </c>
      <c r="B17" s="15"/>
      <c r="C17" s="15"/>
    </row>
    <row r="18" spans="1:3" x14ac:dyDescent="0.2">
      <c r="A18" s="55" t="s">
        <v>78</v>
      </c>
      <c r="B18" s="15">
        <v>0</v>
      </c>
      <c r="C18" s="15"/>
    </row>
    <row r="19" spans="1:3" ht="17" thickBot="1" x14ac:dyDescent="0.25">
      <c r="A19" s="13" t="s">
        <v>74</v>
      </c>
      <c r="B19" s="15">
        <v>0</v>
      </c>
      <c r="C19" s="15"/>
    </row>
    <row r="20" spans="1:3" x14ac:dyDescent="0.2">
      <c r="A20" s="56" t="s">
        <v>21</v>
      </c>
      <c r="B20" s="38"/>
      <c r="C20" s="38">
        <f>SUM(B18)</f>
        <v>0</v>
      </c>
    </row>
    <row r="21" spans="1:3" ht="17" thickBot="1" x14ac:dyDescent="0.25">
      <c r="A21" s="13"/>
      <c r="B21" s="15"/>
      <c r="C21" s="15"/>
    </row>
    <row r="22" spans="1:3" ht="17" thickBot="1" x14ac:dyDescent="0.25">
      <c r="A22" s="16" t="s">
        <v>8</v>
      </c>
      <c r="B22" s="17"/>
      <c r="C22" s="17">
        <f>SUM(C15+C20)</f>
        <v>21550</v>
      </c>
    </row>
    <row r="23" spans="1:3" ht="17" thickTop="1" x14ac:dyDescent="0.2">
      <c r="A23" s="10"/>
      <c r="B23" s="11"/>
      <c r="C23" s="11"/>
    </row>
    <row r="24" spans="1:3" x14ac:dyDescent="0.2">
      <c r="A24" s="18" t="s">
        <v>22</v>
      </c>
      <c r="B24" s="19"/>
      <c r="C24" s="19"/>
    </row>
    <row r="25" spans="1:3" ht="17" thickBot="1" x14ac:dyDescent="0.25">
      <c r="A25" s="20" t="s">
        <v>39</v>
      </c>
      <c r="B25" s="21">
        <v>0</v>
      </c>
      <c r="C25" s="21"/>
    </row>
    <row r="26" spans="1:3" x14ac:dyDescent="0.2">
      <c r="A26" s="18" t="s">
        <v>23</v>
      </c>
      <c r="B26" s="39"/>
      <c r="C26" s="39">
        <f>SUM(B25:B25)</f>
        <v>0</v>
      </c>
    </row>
    <row r="27" spans="1:3" ht="17" thickBot="1" x14ac:dyDescent="0.25">
      <c r="A27" s="20"/>
      <c r="B27" s="21"/>
      <c r="C27" s="21"/>
    </row>
    <row r="28" spans="1:3" ht="17" thickBot="1" x14ac:dyDescent="0.25">
      <c r="A28" s="22" t="s">
        <v>9</v>
      </c>
      <c r="B28" s="23"/>
      <c r="C28" s="23">
        <f>SUM(C26)</f>
        <v>0</v>
      </c>
    </row>
    <row r="29" spans="1:3" s="2" customFormat="1" ht="17" thickTop="1" x14ac:dyDescent="0.2">
      <c r="A29" s="10"/>
      <c r="B29" s="11"/>
      <c r="C29" s="11"/>
    </row>
    <row r="30" spans="1:3" x14ac:dyDescent="0.2">
      <c r="A30" s="18" t="s">
        <v>10</v>
      </c>
      <c r="B30" s="19"/>
      <c r="C30" s="19"/>
    </row>
    <row r="31" spans="1:3" ht="17" thickBot="1" x14ac:dyDescent="0.25">
      <c r="A31" s="20" t="s">
        <v>12</v>
      </c>
      <c r="B31" s="21">
        <v>21550</v>
      </c>
      <c r="C31" s="21"/>
    </row>
    <row r="32" spans="1:3" ht="17" thickBot="1" x14ac:dyDescent="0.25">
      <c r="A32" s="22" t="s">
        <v>11</v>
      </c>
      <c r="B32" s="23"/>
      <c r="C32" s="23">
        <f>SUM(B31:B31)</f>
        <v>21550</v>
      </c>
    </row>
    <row r="3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B21:C21 A11:C20 A22:C32">
    <cfRule type="expression" dxfId="7" priority="2">
      <formula>MOD(ROW(),2)=1</formula>
    </cfRule>
  </conditionalFormatting>
  <conditionalFormatting sqref="A21">
    <cfRule type="expression" dxfId="6" priority="1">
      <formula>MOD(ROW(),2)=1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A66C-D774-B249-BAAF-99BDCCC8A7AD}">
  <dimension ref="A1:C34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88" t="s">
        <v>41</v>
      </c>
      <c r="B1" s="89"/>
      <c r="C1" s="90"/>
    </row>
    <row r="2" spans="1:3" x14ac:dyDescent="0.2">
      <c r="A2" s="82" t="s">
        <v>42</v>
      </c>
      <c r="B2" s="83"/>
      <c r="C2" s="84"/>
    </row>
    <row r="3" spans="1:3" x14ac:dyDescent="0.2">
      <c r="A3" s="91" t="s">
        <v>28</v>
      </c>
      <c r="B3" s="92"/>
      <c r="C3" s="93"/>
    </row>
    <row r="4" spans="1:3" x14ac:dyDescent="0.2">
      <c r="A4" s="41"/>
      <c r="B4" s="41"/>
      <c r="C4" s="41"/>
    </row>
    <row r="5" spans="1:3" x14ac:dyDescent="0.2">
      <c r="A5" s="104" t="s">
        <v>31</v>
      </c>
      <c r="B5" s="105"/>
      <c r="C5" s="106"/>
    </row>
    <row r="6" spans="1:3" x14ac:dyDescent="0.2">
      <c r="A6" s="40"/>
      <c r="B6" s="40"/>
      <c r="C6" s="40"/>
    </row>
    <row r="7" spans="1:3" x14ac:dyDescent="0.2">
      <c r="A7" s="100" t="s">
        <v>13</v>
      </c>
      <c r="B7" s="100"/>
      <c r="C7" s="100"/>
    </row>
    <row r="8" spans="1:3" x14ac:dyDescent="0.2">
      <c r="A8" s="101" t="s">
        <v>43</v>
      </c>
      <c r="B8" s="101"/>
      <c r="C8" s="101"/>
    </row>
    <row r="9" spans="1:3" x14ac:dyDescent="0.2">
      <c r="A9" s="102" t="s">
        <v>83</v>
      </c>
      <c r="B9" s="102"/>
      <c r="C9" s="102"/>
    </row>
    <row r="10" spans="1:3" x14ac:dyDescent="0.2">
      <c r="A10" s="103"/>
      <c r="B10" s="103"/>
      <c r="C10" s="103"/>
    </row>
    <row r="11" spans="1:3" x14ac:dyDescent="0.2">
      <c r="A11" s="24" t="s">
        <v>14</v>
      </c>
      <c r="B11" s="25"/>
      <c r="C11" s="25"/>
    </row>
    <row r="12" spans="1:3" x14ac:dyDescent="0.2">
      <c r="A12" s="26" t="s">
        <v>51</v>
      </c>
      <c r="B12" s="25">
        <v>20000</v>
      </c>
      <c r="C12" s="25"/>
    </row>
    <row r="13" spans="1:3" x14ac:dyDescent="0.2">
      <c r="A13" s="26" t="s">
        <v>53</v>
      </c>
      <c r="B13" s="25">
        <v>5000</v>
      </c>
      <c r="C13" s="25"/>
    </row>
    <row r="14" spans="1:3" x14ac:dyDescent="0.2">
      <c r="A14" s="64" t="s">
        <v>91</v>
      </c>
      <c r="B14" s="27">
        <v>-500</v>
      </c>
      <c r="C14" s="25"/>
    </row>
    <row r="15" spans="1:3" x14ac:dyDescent="0.2">
      <c r="A15" s="64" t="s">
        <v>84</v>
      </c>
      <c r="B15" s="27">
        <v>-500</v>
      </c>
      <c r="C15" s="27"/>
    </row>
    <row r="16" spans="1:3" ht="17" thickBot="1" x14ac:dyDescent="0.25">
      <c r="A16" s="26" t="s">
        <v>94</v>
      </c>
      <c r="B16" s="25">
        <v>304.52</v>
      </c>
      <c r="C16" s="27"/>
    </row>
    <row r="17" spans="1:3" x14ac:dyDescent="0.2">
      <c r="A17" s="24" t="s">
        <v>85</v>
      </c>
      <c r="B17" s="57"/>
      <c r="C17" s="57">
        <f>SUM(B12:B16)</f>
        <v>24304.52</v>
      </c>
    </row>
    <row r="18" spans="1:3" s="2" customFormat="1" x14ac:dyDescent="0.2">
      <c r="A18" s="4"/>
      <c r="B18" s="7"/>
      <c r="C18" s="7"/>
    </row>
    <row r="19" spans="1:3" x14ac:dyDescent="0.2">
      <c r="A19" s="58" t="s">
        <v>86</v>
      </c>
      <c r="B19" s="31"/>
      <c r="C19" s="31"/>
    </row>
    <row r="20" spans="1:3" x14ac:dyDescent="0.2">
      <c r="A20" s="59" t="s">
        <v>54</v>
      </c>
      <c r="B20" s="31">
        <v>2250</v>
      </c>
      <c r="C20" s="31"/>
    </row>
    <row r="21" spans="1:3" x14ac:dyDescent="0.2">
      <c r="A21" s="66" t="s">
        <v>92</v>
      </c>
      <c r="B21" s="31">
        <v>-250</v>
      </c>
      <c r="C21" s="31"/>
    </row>
    <row r="22" spans="1:3" x14ac:dyDescent="0.2">
      <c r="A22" s="60" t="s">
        <v>87</v>
      </c>
      <c r="B22" s="65">
        <v>-250</v>
      </c>
      <c r="C22" s="65"/>
    </row>
    <row r="23" spans="1:3" x14ac:dyDescent="0.2">
      <c r="A23" s="69" t="s">
        <v>93</v>
      </c>
      <c r="B23" s="67">
        <v>200</v>
      </c>
      <c r="C23" s="67"/>
    </row>
    <row r="24" spans="1:3" ht="17" thickBot="1" x14ac:dyDescent="0.25">
      <c r="A24" s="59" t="s">
        <v>88</v>
      </c>
      <c r="B24" s="33">
        <v>250</v>
      </c>
      <c r="C24" s="33"/>
    </row>
    <row r="25" spans="1:3" x14ac:dyDescent="0.2">
      <c r="A25" s="68" t="s">
        <v>89</v>
      </c>
      <c r="B25" s="61"/>
      <c r="C25" s="61">
        <f>SUM(B20:B24)</f>
        <v>2200</v>
      </c>
    </row>
    <row r="26" spans="1:3" ht="17" thickBot="1" x14ac:dyDescent="0.25">
      <c r="A26" s="62"/>
      <c r="B26" s="63"/>
      <c r="C26" s="63"/>
    </row>
    <row r="27" spans="1:3" ht="17" thickBot="1" x14ac:dyDescent="0.25">
      <c r="A27" s="28" t="s">
        <v>15</v>
      </c>
      <c r="B27" s="29"/>
      <c r="C27" s="29">
        <f>SUM(C17-C25)</f>
        <v>22104.52</v>
      </c>
    </row>
    <row r="28" spans="1:3" ht="17" thickTop="1" x14ac:dyDescent="0.2">
      <c r="A28" s="10"/>
      <c r="B28" s="11"/>
      <c r="C28" s="11"/>
    </row>
    <row r="29" spans="1:3" x14ac:dyDescent="0.2">
      <c r="A29" s="30" t="s">
        <v>16</v>
      </c>
      <c r="B29" s="31"/>
      <c r="C29" s="31"/>
    </row>
    <row r="30" spans="1:3" ht="17" thickBot="1" x14ac:dyDescent="0.25">
      <c r="A30" s="32" t="s">
        <v>73</v>
      </c>
      <c r="B30" s="33">
        <v>554.52</v>
      </c>
      <c r="C30" s="33"/>
    </row>
    <row r="31" spans="1:3" ht="17" thickBot="1" x14ac:dyDescent="0.25">
      <c r="A31" s="34" t="s">
        <v>17</v>
      </c>
      <c r="B31" s="35"/>
      <c r="C31" s="35">
        <f>SUM(B30)</f>
        <v>554.52</v>
      </c>
    </row>
    <row r="32" spans="1:3" ht="18" thickTop="1" thickBot="1" x14ac:dyDescent="0.25">
      <c r="A32" s="10"/>
      <c r="B32" s="11"/>
      <c r="C32" s="11"/>
    </row>
    <row r="33" spans="1:3" ht="17" thickBot="1" x14ac:dyDescent="0.25">
      <c r="A33" s="36" t="s">
        <v>12</v>
      </c>
      <c r="B33" s="37"/>
      <c r="C33" s="37">
        <f>SUM(C27-C31)</f>
        <v>21550</v>
      </c>
    </row>
    <row r="34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A11:C12 B13:C13 A27:C33 B17:C26 C16 B15:C15 C14">
    <cfRule type="expression" dxfId="5" priority="6">
      <formula>MOD(ROW(),2)=1</formula>
    </cfRule>
  </conditionalFormatting>
  <conditionalFormatting sqref="A13 A20:A21 A24 A26 A17:A18 A15">
    <cfRule type="expression" dxfId="4" priority="5">
      <formula>MOD(ROW(),2)=1</formula>
    </cfRule>
  </conditionalFormatting>
  <conditionalFormatting sqref="B14">
    <cfRule type="expression" dxfId="3" priority="2">
      <formula>MOD(ROW(),2)=1</formula>
    </cfRule>
  </conditionalFormatting>
  <conditionalFormatting sqref="A14">
    <cfRule type="expression" dxfId="2" priority="1">
      <formula>MOD(ROW(),2)=1</formula>
    </cfRule>
  </conditionalFormatting>
  <conditionalFormatting sqref="B16">
    <cfRule type="expression" dxfId="1" priority="4">
      <formula>MOD(ROW(),2)=1</formula>
    </cfRule>
  </conditionalFormatting>
  <conditionalFormatting sqref="A16">
    <cfRule type="expression" dxfId="0" priority="3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Activity 1</vt:lpstr>
      <vt:lpstr>Activity 2</vt:lpstr>
      <vt:lpstr>Activity 3</vt:lpstr>
      <vt:lpstr>Activity 4</vt:lpstr>
      <vt:lpstr>Activity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2020-08-27T13:02:17Z</dcterms:modified>
</cp:coreProperties>
</file>